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6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<sst xmlns="http://schemas.openxmlformats.org/spreadsheetml/2006/main" count="143" uniqueCount="87">
  <si>
    <t>№ пп</t>
  </si>
  <si>
    <t>Наименование</t>
  </si>
  <si>
    <t>Ед. изм.</t>
  </si>
  <si>
    <t>Общее кол-во</t>
  </si>
  <si>
    <t>Стоимость, руб. в текущих ценах</t>
  </si>
  <si>
    <t>Цена</t>
  </si>
  <si>
    <t>Всего</t>
  </si>
  <si>
    <t xml:space="preserve">          Ресурсы подрядчика</t>
  </si>
  <si>
    <t xml:space="preserve"> основные  материалы:</t>
  </si>
  <si>
    <t>Масло трансформаторное</t>
  </si>
  <si>
    <t>л</t>
  </si>
  <si>
    <t>Муфта концевая 3-КВТп-10 70/120</t>
  </si>
  <si>
    <t>шт</t>
  </si>
  <si>
    <t>Муфта концевая 3-КВТп-10 70/240</t>
  </si>
  <si>
    <t>Муфта соединительная 3-СТП-10 70/120 (КВТ)</t>
  </si>
  <si>
    <t>Рубильник РПС-4</t>
  </si>
  <si>
    <t>Изолятор ШС-10Г</t>
  </si>
  <si>
    <t>Счетчик Меркурий</t>
  </si>
  <si>
    <t>Вводной автомат</t>
  </si>
  <si>
    <t>Разъединитель РЛНД</t>
  </si>
  <si>
    <t>Кабель ААБл - 10 ож 3*120</t>
  </si>
  <si>
    <t>м</t>
  </si>
  <si>
    <t>Кабель ААБл - 10 ож 3*50</t>
  </si>
  <si>
    <t>ИТОГО основных материалов:</t>
  </si>
  <si>
    <t>Топливо и ГСМ, спецодежда</t>
  </si>
  <si>
    <t>Топливо и ГСМ</t>
  </si>
  <si>
    <t>Спецодежда и СИЗ</t>
  </si>
  <si>
    <t xml:space="preserve"> вспомогательные материалы:</t>
  </si>
  <si>
    <t>Каска защитная строительная, цвет оранж.</t>
  </si>
  <si>
    <t>Каска "Байкал" строит., цвет белый</t>
  </si>
  <si>
    <t>Газ аргон</t>
  </si>
  <si>
    <t>м3</t>
  </si>
  <si>
    <t>Смазка Циатим</t>
  </si>
  <si>
    <t>кг</t>
  </si>
  <si>
    <t>Спирт</t>
  </si>
  <si>
    <t>Лента липкая изоляционная</t>
  </si>
  <si>
    <t>Замазка силикатная</t>
  </si>
  <si>
    <t>Дюбель 6*30</t>
  </si>
  <si>
    <t>Лента уплотнительная</t>
  </si>
  <si>
    <t>Бирки маркировочные 100шт. упак.</t>
  </si>
  <si>
    <t>Шкурка шлифовальная</t>
  </si>
  <si>
    <t>м2</t>
  </si>
  <si>
    <t>Наконечник мед. штифтовой 95,0 мм.кв.</t>
  </si>
  <si>
    <t>Скоба металл. ф 38-40мм двухлапковая</t>
  </si>
  <si>
    <t>Гильза ГМ 95-15</t>
  </si>
  <si>
    <t>Провод АПВ</t>
  </si>
  <si>
    <t>Домкрат гидравлический</t>
  </si>
  <si>
    <t>Пресс гидравлический</t>
  </si>
  <si>
    <t>Сварочный аппарат</t>
  </si>
  <si>
    <t>Лебедка</t>
  </si>
  <si>
    <t>Шинотрубогиб</t>
  </si>
  <si>
    <t>Бензин АИ-92</t>
  </si>
  <si>
    <t>Сталь угловая</t>
  </si>
  <si>
    <t>Лак электроизоляционный</t>
  </si>
  <si>
    <t>Патроны для пристрелки</t>
  </si>
  <si>
    <t>Ветошь кг</t>
  </si>
  <si>
    <t>Электроды</t>
  </si>
  <si>
    <t>Болт  с гайкой и шайбой М6*30</t>
  </si>
  <si>
    <t>Краска масл. Текс</t>
  </si>
  <si>
    <t>ИТОГО вспомогательных материалов:</t>
  </si>
  <si>
    <t xml:space="preserve"> материалы на ремонт (ТП "Дачная 56", ТП ООО "Гамма-Трейд", ПС-24 35/6 кВА и ТП-2х750+1х1000 кВА 6/0,4  «Промплощадка»):</t>
  </si>
  <si>
    <t>Кабель АСБл-10 3х95 ож</t>
  </si>
  <si>
    <t>Ящик силовой ЯБПВУ-400А</t>
  </si>
  <si>
    <t>Счетчик Меркурий 234 ARTM-00 PB.G</t>
  </si>
  <si>
    <t>Муфта соединительная 3-СТП-10   70/120 - Б (КВТ)</t>
  </si>
  <si>
    <t>Трансформатор напряжения НТМИ-6-66-6000/100</t>
  </si>
  <si>
    <t>Выключатель масляный ВМГ-133-630</t>
  </si>
  <si>
    <t>Камера дугогасительная ВМГ-133 5ВУ.740.000</t>
  </si>
  <si>
    <t>Разъединитель РЛНД-1-10-400 У1</t>
  </si>
  <si>
    <t>Разъединитель РВ-3-10/400-II</t>
  </si>
  <si>
    <t>Предохранитель ПКТ 102-6-50-31,5</t>
  </si>
  <si>
    <t>Плавкая вставка ПН-2 600</t>
  </si>
  <si>
    <t>шт.</t>
  </si>
  <si>
    <t>Масло для трансформатора</t>
  </si>
  <si>
    <t>литр</t>
  </si>
  <si>
    <t>Кабель  ААБл-10ож  3*95</t>
  </si>
  <si>
    <t>Муфта концевая 70/120 (КВТ)</t>
  </si>
  <si>
    <t>Изолятор ИОР-10-7,5 II УХЛ</t>
  </si>
  <si>
    <t>Провод А-70</t>
  </si>
  <si>
    <t>п.м.</t>
  </si>
  <si>
    <t>Опора ЛЭП дерев., 9,5 м</t>
  </si>
  <si>
    <t>Трансформатор ТМГ11-400/10-6-10/0,4 кВ</t>
  </si>
  <si>
    <t>ИТОГО материалов на ремонт:</t>
  </si>
  <si>
    <t>Итого материалов:</t>
  </si>
  <si>
    <t>Итого материалов с НДС 18%:</t>
  </si>
  <si>
    <t>Директор ООО "Архсвет" _________________ С.В.Истомин</t>
  </si>
  <si>
    <t>План закупок товаров ООО "Архсвет" на 2017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</si>
</sst>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name val="Times New Roman Cyr"/>
      <family val="1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 wrapText="1"/>
    </xf>
    <xf numFmtId="0" fontId="20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 readingOrder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1" fontId="18" fillId="0" borderId="14" xfId="0" applyNumberFormat="1" applyFont="1" applyBorder="1" applyAlignment="1">
      <alignment horizontal="right" vertical="top"/>
    </xf>
    <xf numFmtId="0" fontId="18" fillId="33" borderId="14" xfId="0" applyFont="1" applyFill="1" applyBorder="1" applyAlignment="1">
      <alignment vertical="top" wrapText="1"/>
    </xf>
    <xf numFmtId="0" fontId="18" fillId="0" borderId="14" xfId="0" applyFont="1" applyBorder="1" applyAlignment="1">
      <alignment horizontal="center"/>
    </xf>
    <xf numFmtId="164" fontId="18" fillId="0" borderId="14" xfId="0" applyNumberFormat="1" applyFont="1" applyBorder="1" applyAlignment="1">
      <alignment horizontal="right"/>
    </xf>
    <xf numFmtId="2" fontId="18" fillId="0" borderId="14" xfId="0" applyNumberFormat="1" applyFont="1" applyBorder="1" applyAlignment="1">
      <alignment horizontal="right"/>
    </xf>
    <xf numFmtId="0" fontId="18" fillId="33" borderId="11" xfId="0" applyFont="1" applyFill="1" applyBorder="1" applyAlignment="1">
      <alignment vertical="top" wrapText="1"/>
    </xf>
    <xf numFmtId="0" fontId="18" fillId="0" borderId="16" xfId="0" applyFont="1" applyBorder="1" applyAlignment="1">
      <alignment horizontal="center"/>
    </xf>
    <xf numFmtId="1" fontId="18" fillId="0" borderId="16" xfId="0" applyNumberFormat="1" applyFont="1" applyBorder="1" applyAlignment="1">
      <alignment horizontal="right"/>
    </xf>
    <xf numFmtId="2" fontId="18" fillId="0" borderId="16" xfId="0" applyNumberFormat="1" applyFont="1" applyBorder="1" applyAlignment="1">
      <alignment horizontal="right"/>
    </xf>
    <xf numFmtId="2" fontId="18" fillId="0" borderId="13" xfId="0" applyNumberFormat="1" applyFont="1" applyBorder="1" applyAlignment="1">
      <alignment horizontal="right"/>
    </xf>
    <xf numFmtId="0" fontId="18" fillId="0" borderId="11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 horizontal="right"/>
    </xf>
    <xf numFmtId="2" fontId="18" fillId="0" borderId="13" xfId="0" applyNumberFormat="1" applyFont="1" applyFill="1" applyBorder="1" applyAlignment="1">
      <alignment horizontal="right"/>
    </xf>
    <xf numFmtId="0" fontId="20" fillId="0" borderId="14" xfId="0" applyFont="1" applyBorder="1" applyAlignment="1">
      <alignment horizontal="center" vertical="center"/>
    </xf>
    <xf numFmtId="165" fontId="20" fillId="33" borderId="14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165" fontId="18" fillId="33" borderId="14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top" wrapText="1"/>
    </xf>
    <xf numFmtId="166" fontId="18" fillId="0" borderId="16" xfId="0" applyNumberFormat="1" applyFont="1" applyBorder="1" applyAlignment="1">
      <alignment horizontal="right"/>
    </xf>
    <xf numFmtId="164" fontId="18" fillId="0" borderId="16" xfId="0" applyNumberFormat="1" applyFont="1" applyBorder="1" applyAlignment="1">
      <alignment horizontal="right"/>
    </xf>
    <xf numFmtId="0" fontId="22" fillId="0" borderId="15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wrapText="1"/>
    </xf>
    <xf numFmtId="2" fontId="18" fillId="0" borderId="14" xfId="0" applyNumberFormat="1" applyFont="1" applyBorder="1" applyAlignment="1">
      <alignment horizontal="left" wrapText="1"/>
    </xf>
    <xf numFmtId="165" fontId="18" fillId="0" borderId="14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center"/>
    </xf>
    <xf numFmtId="165" fontId="18" fillId="0" borderId="14" xfId="0" applyNumberFormat="1" applyFont="1" applyFill="1" applyBorder="1" applyAlignment="1">
      <alignment horizontal="left" vertical="center"/>
    </xf>
    <xf numFmtId="165" fontId="18" fillId="0" borderId="14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top"/>
    </xf>
    <xf numFmtId="165" fontId="18" fillId="0" borderId="14" xfId="0" applyNumberFormat="1" applyFont="1" applyBorder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165" fontId="20" fillId="0" borderId="14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5" fontId="2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.8515625" style="1" customWidth="1"/>
    <col min="2" max="2" width="41.140625" style="2" customWidth="1"/>
    <col min="3" max="3" width="10.421875" style="7" customWidth="1"/>
    <col min="4" max="4" width="11.421875" style="4" customWidth="1"/>
    <col min="5" max="5" width="12.28125" style="4" customWidth="1"/>
    <col min="6" max="6" width="18.00390625" style="5" customWidth="1"/>
    <col min="7" max="7" width="18.8515625" style="1" customWidth="1"/>
    <col min="8" max="16384" width="9.140625" style="1" customWidth="1"/>
  </cols>
  <sheetData>
    <row r="1" ht="12.75">
      <c r="C1" s="3" t="s">
        <v>86</v>
      </c>
    </row>
    <row r="2" ht="12.75">
      <c r="C2" s="6"/>
    </row>
    <row r="4" spans="1:6" ht="20.25" customHeight="1">
      <c r="A4" s="8" t="s">
        <v>0</v>
      </c>
      <c r="B4" s="8" t="s">
        <v>1</v>
      </c>
      <c r="C4" s="8" t="s">
        <v>2</v>
      </c>
      <c r="D4" s="9" t="s">
        <v>3</v>
      </c>
      <c r="E4" s="10" t="s">
        <v>4</v>
      </c>
      <c r="F4" s="11"/>
    </row>
    <row r="5" spans="1:6" ht="20.25" customHeight="1">
      <c r="A5" s="12"/>
      <c r="B5" s="13"/>
      <c r="C5" s="13"/>
      <c r="D5" s="13"/>
      <c r="E5" s="14" t="s">
        <v>5</v>
      </c>
      <c r="F5" s="14" t="s">
        <v>6</v>
      </c>
    </row>
    <row r="6" spans="1:6" ht="18" customHeight="1">
      <c r="A6" s="15" t="s">
        <v>7</v>
      </c>
      <c r="B6" s="16"/>
      <c r="C6" s="16"/>
      <c r="D6" s="16"/>
      <c r="E6" s="16"/>
      <c r="F6" s="17"/>
    </row>
    <row r="7" spans="1:6" ht="18" customHeight="1">
      <c r="A7" s="18" t="s">
        <v>8</v>
      </c>
      <c r="B7" s="19"/>
      <c r="C7" s="20"/>
      <c r="D7" s="20"/>
      <c r="E7" s="20"/>
      <c r="F7" s="21"/>
    </row>
    <row r="8" spans="1:6" ht="13.5" customHeight="1">
      <c r="A8" s="22">
        <v>1</v>
      </c>
      <c r="B8" s="23" t="s">
        <v>9</v>
      </c>
      <c r="C8" s="24" t="s">
        <v>10</v>
      </c>
      <c r="D8" s="25">
        <v>1492.5</v>
      </c>
      <c r="E8" s="26">
        <v>67.8</v>
      </c>
      <c r="F8" s="26">
        <f aca="true" t="shared" si="0" ref="F8:F19">D8*E8</f>
        <v>101191.5</v>
      </c>
    </row>
    <row r="9" spans="1:6" ht="13.5" customHeight="1">
      <c r="A9" s="22">
        <v>2</v>
      </c>
      <c r="B9" s="27" t="s">
        <v>11</v>
      </c>
      <c r="C9" s="28" t="s">
        <v>12</v>
      </c>
      <c r="D9" s="29">
        <v>13</v>
      </c>
      <c r="E9" s="30">
        <v>2262.71</v>
      </c>
      <c r="F9" s="31">
        <f t="shared" si="0"/>
        <v>29415.23</v>
      </c>
    </row>
    <row r="10" spans="1:6" ht="13.5" customHeight="1">
      <c r="A10" s="22">
        <v>3</v>
      </c>
      <c r="B10" s="27" t="s">
        <v>13</v>
      </c>
      <c r="C10" s="28" t="s">
        <v>12</v>
      </c>
      <c r="D10" s="29">
        <v>3</v>
      </c>
      <c r="E10" s="30">
        <v>2677.97</v>
      </c>
      <c r="F10" s="31">
        <f t="shared" si="0"/>
        <v>8033.91</v>
      </c>
    </row>
    <row r="11" spans="1:6" ht="12" customHeight="1">
      <c r="A11" s="22">
        <v>4</v>
      </c>
      <c r="B11" s="27" t="s">
        <v>14</v>
      </c>
      <c r="C11" s="28" t="s">
        <v>12</v>
      </c>
      <c r="D11" s="29">
        <v>4</v>
      </c>
      <c r="E11" s="30">
        <v>4611.02</v>
      </c>
      <c r="F11" s="31">
        <f t="shared" si="0"/>
        <v>18444.08</v>
      </c>
    </row>
    <row r="12" spans="1:6" ht="12.75" customHeight="1">
      <c r="A12" s="22">
        <v>5</v>
      </c>
      <c r="B12" s="27" t="s">
        <v>15</v>
      </c>
      <c r="C12" s="28" t="s">
        <v>12</v>
      </c>
      <c r="D12" s="29">
        <v>4</v>
      </c>
      <c r="E12" s="30">
        <v>3389.83</v>
      </c>
      <c r="F12" s="31">
        <f t="shared" si="0"/>
        <v>13559.32</v>
      </c>
    </row>
    <row r="13" spans="1:6" ht="12.75" customHeight="1">
      <c r="A13" s="22">
        <v>6</v>
      </c>
      <c r="B13" s="27" t="s">
        <v>16</v>
      </c>
      <c r="C13" s="28" t="s">
        <v>12</v>
      </c>
      <c r="D13" s="29">
        <v>76</v>
      </c>
      <c r="E13" s="30">
        <v>338.98</v>
      </c>
      <c r="F13" s="31">
        <f t="shared" si="0"/>
        <v>25762.480000000003</v>
      </c>
    </row>
    <row r="14" spans="1:6" ht="14.25" customHeight="1">
      <c r="A14" s="22">
        <v>7</v>
      </c>
      <c r="B14" s="32" t="s">
        <v>17</v>
      </c>
      <c r="C14" s="33" t="s">
        <v>12</v>
      </c>
      <c r="D14" s="34">
        <v>3</v>
      </c>
      <c r="E14" s="35">
        <v>6661.02</v>
      </c>
      <c r="F14" s="36">
        <f t="shared" si="0"/>
        <v>19983.06</v>
      </c>
    </row>
    <row r="15" spans="1:6" ht="12.75" customHeight="1">
      <c r="A15" s="22">
        <v>8</v>
      </c>
      <c r="B15" s="32" t="s">
        <v>18</v>
      </c>
      <c r="C15" s="33" t="s">
        <v>12</v>
      </c>
      <c r="D15" s="34">
        <v>2</v>
      </c>
      <c r="E15" s="35">
        <v>122033.9</v>
      </c>
      <c r="F15" s="36">
        <f t="shared" si="0"/>
        <v>244067.8</v>
      </c>
    </row>
    <row r="16" spans="1:6" ht="12" customHeight="1">
      <c r="A16" s="22">
        <v>9</v>
      </c>
      <c r="B16" s="27" t="s">
        <v>19</v>
      </c>
      <c r="C16" s="28" t="s">
        <v>12</v>
      </c>
      <c r="D16" s="29">
        <v>1</v>
      </c>
      <c r="E16" s="30">
        <v>8366.59</v>
      </c>
      <c r="F16" s="31">
        <f t="shared" si="0"/>
        <v>8366.59</v>
      </c>
    </row>
    <row r="17" spans="1:6" ht="12.75" customHeight="1">
      <c r="A17" s="22">
        <v>10</v>
      </c>
      <c r="B17" s="27" t="s">
        <v>20</v>
      </c>
      <c r="C17" s="28" t="s">
        <v>21</v>
      </c>
      <c r="D17" s="29">
        <v>20</v>
      </c>
      <c r="E17" s="30">
        <v>843.22</v>
      </c>
      <c r="F17" s="31">
        <f t="shared" si="0"/>
        <v>16864.4</v>
      </c>
    </row>
    <row r="18" spans="1:6" ht="15" customHeight="1">
      <c r="A18" s="22">
        <v>11</v>
      </c>
      <c r="B18" s="27" t="s">
        <v>22</v>
      </c>
      <c r="C18" s="28" t="s">
        <v>21</v>
      </c>
      <c r="D18" s="29">
        <v>10</v>
      </c>
      <c r="E18" s="30">
        <v>546.61</v>
      </c>
      <c r="F18" s="31">
        <f t="shared" si="0"/>
        <v>5466.1</v>
      </c>
    </row>
    <row r="19" spans="1:6" ht="12.75">
      <c r="A19" s="22">
        <v>12</v>
      </c>
      <c r="B19" s="27" t="s">
        <v>20</v>
      </c>
      <c r="C19" s="28" t="s">
        <v>21</v>
      </c>
      <c r="D19" s="29">
        <v>10</v>
      </c>
      <c r="E19" s="30">
        <v>838.98</v>
      </c>
      <c r="F19" s="31">
        <f t="shared" si="0"/>
        <v>8389.8</v>
      </c>
    </row>
    <row r="20" spans="1:6" ht="24" customHeight="1">
      <c r="A20" s="37" t="s">
        <v>23</v>
      </c>
      <c r="B20" s="37"/>
      <c r="C20" s="37"/>
      <c r="D20" s="37"/>
      <c r="E20" s="37"/>
      <c r="F20" s="38">
        <f>SUM(F8:F19)</f>
        <v>499544.27</v>
      </c>
    </row>
    <row r="21" spans="1:6" ht="19.5" customHeight="1">
      <c r="A21" s="39"/>
      <c r="B21" s="40" t="s">
        <v>24</v>
      </c>
      <c r="C21" s="41"/>
      <c r="D21" s="41"/>
      <c r="E21" s="41"/>
      <c r="F21" s="42"/>
    </row>
    <row r="22" spans="1:6" ht="15.75" customHeight="1">
      <c r="A22" s="14">
        <v>1</v>
      </c>
      <c r="B22" s="43" t="s">
        <v>25</v>
      </c>
      <c r="C22" s="41"/>
      <c r="D22" s="41"/>
      <c r="E22" s="41"/>
      <c r="F22" s="44">
        <v>199407.4</v>
      </c>
    </row>
    <row r="23" spans="1:6" ht="17.25" customHeight="1">
      <c r="A23" s="14">
        <v>2</v>
      </c>
      <c r="B23" s="43" t="s">
        <v>26</v>
      </c>
      <c r="C23" s="41"/>
      <c r="D23" s="41"/>
      <c r="E23" s="41"/>
      <c r="F23" s="44">
        <v>210613.8</v>
      </c>
    </row>
    <row r="24" spans="1:6" ht="10.5" customHeight="1">
      <c r="A24" s="39"/>
      <c r="B24" s="41"/>
      <c r="C24" s="41"/>
      <c r="D24" s="41"/>
      <c r="E24" s="41"/>
      <c r="F24" s="42"/>
    </row>
    <row r="25" spans="1:6" ht="15" customHeight="1">
      <c r="A25" s="18" t="s">
        <v>27</v>
      </c>
      <c r="B25" s="19"/>
      <c r="C25" s="20"/>
      <c r="D25" s="20"/>
      <c r="E25" s="20"/>
      <c r="F25" s="21"/>
    </row>
    <row r="26" spans="1:6" ht="12.75">
      <c r="A26" s="22">
        <v>1</v>
      </c>
      <c r="B26" s="45" t="s">
        <v>28</v>
      </c>
      <c r="C26" s="28" t="s">
        <v>12</v>
      </c>
      <c r="D26" s="29">
        <v>25</v>
      </c>
      <c r="E26" s="30">
        <v>180</v>
      </c>
      <c r="F26" s="31">
        <f>D26*E26</f>
        <v>4500</v>
      </c>
    </row>
    <row r="27" spans="1:6" ht="12.75">
      <c r="A27" s="22">
        <v>2</v>
      </c>
      <c r="B27" s="45" t="s">
        <v>29</v>
      </c>
      <c r="C27" s="28" t="s">
        <v>12</v>
      </c>
      <c r="D27" s="29">
        <v>5</v>
      </c>
      <c r="E27" s="30">
        <v>220</v>
      </c>
      <c r="F27" s="31">
        <f aca="true" t="shared" si="1" ref="F27:F54">D27*E27</f>
        <v>1100</v>
      </c>
    </row>
    <row r="28" spans="1:6" ht="13.5" customHeight="1">
      <c r="A28" s="22">
        <v>3</v>
      </c>
      <c r="B28" s="45" t="s">
        <v>30</v>
      </c>
      <c r="C28" s="28" t="s">
        <v>31</v>
      </c>
      <c r="D28" s="46">
        <v>0.112</v>
      </c>
      <c r="E28" s="30">
        <v>123.04</v>
      </c>
      <c r="F28" s="31">
        <f t="shared" si="1"/>
        <v>13.78048</v>
      </c>
    </row>
    <row r="29" spans="1:6" ht="12.75">
      <c r="A29" s="22">
        <v>4</v>
      </c>
      <c r="B29" s="45" t="s">
        <v>32</v>
      </c>
      <c r="C29" s="28" t="s">
        <v>33</v>
      </c>
      <c r="D29" s="47">
        <v>0.2</v>
      </c>
      <c r="E29" s="30">
        <v>144.3</v>
      </c>
      <c r="F29" s="31">
        <f t="shared" si="1"/>
        <v>28.860000000000003</v>
      </c>
    </row>
    <row r="30" spans="1:6" ht="12.75">
      <c r="A30" s="22">
        <v>5</v>
      </c>
      <c r="B30" s="45" t="s">
        <v>34</v>
      </c>
      <c r="C30" s="28" t="s">
        <v>10</v>
      </c>
      <c r="D30" s="30">
        <v>39.24</v>
      </c>
      <c r="E30" s="30">
        <v>114.41</v>
      </c>
      <c r="F30" s="31">
        <f t="shared" si="1"/>
        <v>4489.4484</v>
      </c>
    </row>
    <row r="31" spans="1:6" ht="13.5" customHeight="1">
      <c r="A31" s="22">
        <v>6</v>
      </c>
      <c r="B31" s="45" t="s">
        <v>35</v>
      </c>
      <c r="C31" s="28" t="s">
        <v>33</v>
      </c>
      <c r="D31" s="30">
        <v>0.48</v>
      </c>
      <c r="E31" s="30">
        <v>315.21</v>
      </c>
      <c r="F31" s="31">
        <f t="shared" si="1"/>
        <v>151.30079999999998</v>
      </c>
    </row>
    <row r="32" spans="1:6" ht="12.75">
      <c r="A32" s="22">
        <v>7</v>
      </c>
      <c r="B32" s="45" t="s">
        <v>36</v>
      </c>
      <c r="C32" s="28" t="s">
        <v>33</v>
      </c>
      <c r="D32" s="30">
        <v>0.22</v>
      </c>
      <c r="E32" s="30">
        <v>64.64</v>
      </c>
      <c r="F32" s="31">
        <f t="shared" si="1"/>
        <v>14.2208</v>
      </c>
    </row>
    <row r="33" spans="1:6" ht="12.75">
      <c r="A33" s="22">
        <v>8</v>
      </c>
      <c r="B33" s="45" t="s">
        <v>37</v>
      </c>
      <c r="C33" s="28" t="s">
        <v>12</v>
      </c>
      <c r="D33" s="29">
        <v>27</v>
      </c>
      <c r="E33" s="30">
        <v>8.33</v>
      </c>
      <c r="F33" s="31">
        <f t="shared" si="1"/>
        <v>224.91</v>
      </c>
    </row>
    <row r="34" spans="1:6" ht="12.75">
      <c r="A34" s="22">
        <v>9</v>
      </c>
      <c r="B34" s="45" t="s">
        <v>38</v>
      </c>
      <c r="C34" s="28" t="s">
        <v>21</v>
      </c>
      <c r="D34" s="46">
        <v>7.083</v>
      </c>
      <c r="E34" s="30">
        <v>6.89</v>
      </c>
      <c r="F34" s="31">
        <f t="shared" si="1"/>
        <v>48.80187</v>
      </c>
    </row>
    <row r="35" spans="1:6" ht="14.25" customHeight="1">
      <c r="A35" s="22">
        <v>10</v>
      </c>
      <c r="B35" s="45" t="s">
        <v>39</v>
      </c>
      <c r="C35" s="28" t="s">
        <v>12</v>
      </c>
      <c r="D35" s="29">
        <v>1</v>
      </c>
      <c r="E35" s="30">
        <v>126</v>
      </c>
      <c r="F35" s="31">
        <f t="shared" si="1"/>
        <v>126</v>
      </c>
    </row>
    <row r="36" spans="1:6" ht="14.25" customHeight="1">
      <c r="A36" s="22">
        <v>11</v>
      </c>
      <c r="B36" s="45" t="s">
        <v>40</v>
      </c>
      <c r="C36" s="28" t="s">
        <v>41</v>
      </c>
      <c r="D36" s="47">
        <v>0.4</v>
      </c>
      <c r="E36" s="30">
        <v>262.2</v>
      </c>
      <c r="F36" s="31">
        <f t="shared" si="1"/>
        <v>104.88</v>
      </c>
    </row>
    <row r="37" spans="1:6" ht="12.75" customHeight="1">
      <c r="A37" s="22">
        <v>12</v>
      </c>
      <c r="B37" s="45" t="s">
        <v>42</v>
      </c>
      <c r="C37" s="28" t="s">
        <v>12</v>
      </c>
      <c r="D37" s="29">
        <v>36</v>
      </c>
      <c r="E37" s="30">
        <v>62.24</v>
      </c>
      <c r="F37" s="31">
        <f t="shared" si="1"/>
        <v>2240.64</v>
      </c>
    </row>
    <row r="38" spans="1:6" ht="14.25" customHeight="1">
      <c r="A38" s="22">
        <v>13</v>
      </c>
      <c r="B38" s="45" t="s">
        <v>43</v>
      </c>
      <c r="C38" s="28" t="s">
        <v>12</v>
      </c>
      <c r="D38" s="29">
        <v>2</v>
      </c>
      <c r="E38" s="30">
        <v>13.9</v>
      </c>
      <c r="F38" s="31">
        <f t="shared" si="1"/>
        <v>27.8</v>
      </c>
    </row>
    <row r="39" spans="1:6" ht="13.5" customHeight="1">
      <c r="A39" s="22">
        <v>14</v>
      </c>
      <c r="B39" s="45" t="s">
        <v>44</v>
      </c>
      <c r="C39" s="28" t="s">
        <v>12</v>
      </c>
      <c r="D39" s="29">
        <v>9</v>
      </c>
      <c r="E39" s="30">
        <v>44</v>
      </c>
      <c r="F39" s="31">
        <f t="shared" si="1"/>
        <v>396</v>
      </c>
    </row>
    <row r="40" spans="1:6" ht="13.5" customHeight="1">
      <c r="A40" s="22">
        <v>15</v>
      </c>
      <c r="B40" s="45" t="s">
        <v>45</v>
      </c>
      <c r="C40" s="28" t="s">
        <v>21</v>
      </c>
      <c r="D40" s="29">
        <v>30</v>
      </c>
      <c r="E40" s="30">
        <v>25.42</v>
      </c>
      <c r="F40" s="31">
        <f t="shared" si="1"/>
        <v>762.6</v>
      </c>
    </row>
    <row r="41" spans="1:6" ht="13.5" customHeight="1">
      <c r="A41" s="22">
        <v>16</v>
      </c>
      <c r="B41" s="45" t="s">
        <v>46</v>
      </c>
      <c r="C41" s="28" t="s">
        <v>12</v>
      </c>
      <c r="D41" s="29">
        <v>1</v>
      </c>
      <c r="E41" s="30">
        <v>16147.31</v>
      </c>
      <c r="F41" s="31">
        <f t="shared" si="1"/>
        <v>16147.31</v>
      </c>
    </row>
    <row r="42" spans="1:6" ht="13.5" customHeight="1">
      <c r="A42" s="22">
        <v>17</v>
      </c>
      <c r="B42" s="45" t="s">
        <v>47</v>
      </c>
      <c r="C42" s="28" t="s">
        <v>12</v>
      </c>
      <c r="D42" s="29">
        <v>1</v>
      </c>
      <c r="E42" s="30">
        <v>18737.29</v>
      </c>
      <c r="F42" s="31">
        <f t="shared" si="1"/>
        <v>18737.29</v>
      </c>
    </row>
    <row r="43" spans="1:6" ht="13.5" customHeight="1">
      <c r="A43" s="22">
        <v>18</v>
      </c>
      <c r="B43" s="45" t="s">
        <v>48</v>
      </c>
      <c r="C43" s="28" t="s">
        <v>12</v>
      </c>
      <c r="D43" s="29">
        <v>1</v>
      </c>
      <c r="E43" s="30">
        <v>15324.23</v>
      </c>
      <c r="F43" s="31">
        <f>D43*E43</f>
        <v>15324.23</v>
      </c>
    </row>
    <row r="44" spans="1:6" ht="12.75" customHeight="1">
      <c r="A44" s="22">
        <v>19</v>
      </c>
      <c r="B44" s="45" t="s">
        <v>49</v>
      </c>
      <c r="C44" s="28" t="s">
        <v>12</v>
      </c>
      <c r="D44" s="29">
        <v>1</v>
      </c>
      <c r="E44" s="30">
        <v>36853.39</v>
      </c>
      <c r="F44" s="31">
        <f t="shared" si="1"/>
        <v>36853.39</v>
      </c>
    </row>
    <row r="45" spans="1:6" ht="13.5" customHeight="1">
      <c r="A45" s="22">
        <v>20</v>
      </c>
      <c r="B45" s="45" t="s">
        <v>50</v>
      </c>
      <c r="C45" s="28" t="s">
        <v>12</v>
      </c>
      <c r="D45" s="29">
        <v>1</v>
      </c>
      <c r="E45" s="30">
        <v>43796.61</v>
      </c>
      <c r="F45" s="31">
        <f t="shared" si="1"/>
        <v>43796.61</v>
      </c>
    </row>
    <row r="46" spans="1:6" ht="12.75" customHeight="1">
      <c r="A46" s="22">
        <v>21</v>
      </c>
      <c r="B46" s="45" t="s">
        <v>51</v>
      </c>
      <c r="C46" s="28" t="s">
        <v>10</v>
      </c>
      <c r="D46" s="29">
        <v>21</v>
      </c>
      <c r="E46" s="30">
        <v>18</v>
      </c>
      <c r="F46" s="31">
        <f t="shared" si="1"/>
        <v>378</v>
      </c>
    </row>
    <row r="47" spans="1:6" ht="12" customHeight="1">
      <c r="A47" s="22">
        <v>22</v>
      </c>
      <c r="B47" s="45" t="s">
        <v>52</v>
      </c>
      <c r="C47" s="28" t="s">
        <v>33</v>
      </c>
      <c r="D47" s="29">
        <v>2</v>
      </c>
      <c r="E47" s="30">
        <v>24.18</v>
      </c>
      <c r="F47" s="31">
        <f t="shared" si="1"/>
        <v>48.36</v>
      </c>
    </row>
    <row r="48" spans="1:6" ht="13.5" customHeight="1">
      <c r="A48" s="22">
        <v>23</v>
      </c>
      <c r="B48" s="45" t="s">
        <v>53</v>
      </c>
      <c r="C48" s="28" t="s">
        <v>33</v>
      </c>
      <c r="D48" s="46">
        <v>0.196</v>
      </c>
      <c r="E48" s="30">
        <v>119.9</v>
      </c>
      <c r="F48" s="31">
        <f t="shared" si="1"/>
        <v>23.500400000000003</v>
      </c>
    </row>
    <row r="49" spans="1:6" ht="12.75" customHeight="1">
      <c r="A49" s="22">
        <v>24</v>
      </c>
      <c r="B49" s="45" t="s">
        <v>54</v>
      </c>
      <c r="C49" s="28" t="s">
        <v>12</v>
      </c>
      <c r="D49" s="29">
        <v>25</v>
      </c>
      <c r="E49" s="30">
        <v>5.73</v>
      </c>
      <c r="F49" s="31">
        <f t="shared" si="1"/>
        <v>143.25</v>
      </c>
    </row>
    <row r="50" spans="1:6" ht="12.75" customHeight="1">
      <c r="A50" s="22">
        <v>25</v>
      </c>
      <c r="B50" s="45" t="s">
        <v>55</v>
      </c>
      <c r="C50" s="28" t="s">
        <v>33</v>
      </c>
      <c r="D50" s="46">
        <v>4.343</v>
      </c>
      <c r="E50" s="30">
        <v>33.02</v>
      </c>
      <c r="F50" s="31">
        <f t="shared" si="1"/>
        <v>143.40586000000002</v>
      </c>
    </row>
    <row r="51" spans="1:6" ht="13.5" customHeight="1">
      <c r="A51" s="22">
        <v>26</v>
      </c>
      <c r="B51" s="45" t="s">
        <v>36</v>
      </c>
      <c r="C51" s="28" t="s">
        <v>33</v>
      </c>
      <c r="D51" s="46">
        <v>0.084</v>
      </c>
      <c r="E51" s="30">
        <v>251.07</v>
      </c>
      <c r="F51" s="31">
        <f t="shared" si="1"/>
        <v>21.08988</v>
      </c>
    </row>
    <row r="52" spans="1:6" ht="12.75" customHeight="1">
      <c r="A52" s="22">
        <v>27</v>
      </c>
      <c r="B52" s="45" t="s">
        <v>56</v>
      </c>
      <c r="C52" s="28" t="s">
        <v>12</v>
      </c>
      <c r="D52" s="30">
        <v>0.14</v>
      </c>
      <c r="E52" s="30">
        <v>73.21</v>
      </c>
      <c r="F52" s="31">
        <f t="shared" si="1"/>
        <v>10.2494</v>
      </c>
    </row>
    <row r="53" spans="1:6" ht="13.5" customHeight="1">
      <c r="A53" s="22">
        <v>28</v>
      </c>
      <c r="B53" s="45" t="s">
        <v>57</v>
      </c>
      <c r="C53" s="28" t="s">
        <v>33</v>
      </c>
      <c r="D53" s="46">
        <v>19.157</v>
      </c>
      <c r="E53" s="30">
        <v>67.42</v>
      </c>
      <c r="F53" s="31">
        <f t="shared" si="1"/>
        <v>1291.56494</v>
      </c>
    </row>
    <row r="54" spans="1:6" ht="12" customHeight="1">
      <c r="A54" s="22">
        <v>29</v>
      </c>
      <c r="B54" s="45" t="s">
        <v>58</v>
      </c>
      <c r="C54" s="28" t="s">
        <v>12</v>
      </c>
      <c r="D54" s="29">
        <v>2</v>
      </c>
      <c r="E54" s="30">
        <v>166.03</v>
      </c>
      <c r="F54" s="31">
        <f t="shared" si="1"/>
        <v>332.06</v>
      </c>
    </row>
    <row r="55" spans="1:6" ht="26.25" customHeight="1">
      <c r="A55" s="37" t="s">
        <v>59</v>
      </c>
      <c r="B55" s="37"/>
      <c r="C55" s="37"/>
      <c r="D55" s="37"/>
      <c r="E55" s="37"/>
      <c r="F55" s="38">
        <f>SUM(F26:F54)</f>
        <v>147479.55283</v>
      </c>
    </row>
    <row r="56" spans="1:6" ht="36" customHeight="1">
      <c r="A56" s="18" t="s">
        <v>60</v>
      </c>
      <c r="B56" s="19"/>
      <c r="C56" s="48"/>
      <c r="D56" s="48"/>
      <c r="E56" s="48"/>
      <c r="F56" s="49"/>
    </row>
    <row r="57" spans="1:6" ht="12.75">
      <c r="A57" s="50">
        <v>1</v>
      </c>
      <c r="B57" s="51" t="s">
        <v>61</v>
      </c>
      <c r="C57" s="52" t="s">
        <v>21</v>
      </c>
      <c r="D57" s="52">
        <v>20</v>
      </c>
      <c r="E57" s="53">
        <v>754.04</v>
      </c>
      <c r="F57" s="54">
        <f aca="true" t="shared" si="2" ref="F57:F66">D57*E57</f>
        <v>15080.8</v>
      </c>
    </row>
    <row r="58" spans="1:6" ht="12.75">
      <c r="A58" s="50">
        <v>2</v>
      </c>
      <c r="B58" s="51" t="s">
        <v>62</v>
      </c>
      <c r="C58" s="52" t="s">
        <v>12</v>
      </c>
      <c r="D58" s="52">
        <v>4</v>
      </c>
      <c r="E58" s="53">
        <v>3509.97</v>
      </c>
      <c r="F58" s="54">
        <f t="shared" si="2"/>
        <v>14039.88</v>
      </c>
    </row>
    <row r="59" spans="1:6" ht="12.75">
      <c r="A59" s="24">
        <v>3</v>
      </c>
      <c r="B59" s="55" t="s">
        <v>63</v>
      </c>
      <c r="C59" s="56" t="s">
        <v>12</v>
      </c>
      <c r="D59" s="57">
        <v>4</v>
      </c>
      <c r="E59" s="58">
        <v>11957.63</v>
      </c>
      <c r="F59" s="59">
        <f t="shared" si="2"/>
        <v>47830.52</v>
      </c>
    </row>
    <row r="60" spans="1:6" ht="25.5">
      <c r="A60" s="24">
        <v>4</v>
      </c>
      <c r="B60" s="60" t="s">
        <v>64</v>
      </c>
      <c r="C60" s="61" t="s">
        <v>12</v>
      </c>
      <c r="D60" s="14">
        <v>4</v>
      </c>
      <c r="E60" s="62">
        <v>3940.02</v>
      </c>
      <c r="F60" s="54">
        <f t="shared" si="2"/>
        <v>15760.08</v>
      </c>
    </row>
    <row r="61" spans="1:6" ht="25.5">
      <c r="A61" s="24">
        <v>5</v>
      </c>
      <c r="B61" s="60" t="s">
        <v>65</v>
      </c>
      <c r="C61" s="61" t="s">
        <v>12</v>
      </c>
      <c r="D61" s="14">
        <v>1</v>
      </c>
      <c r="E61" s="62">
        <v>41864.41</v>
      </c>
      <c r="F61" s="54">
        <f t="shared" si="2"/>
        <v>41864.41</v>
      </c>
    </row>
    <row r="62" spans="1:6" ht="12.75">
      <c r="A62" s="24">
        <v>6</v>
      </c>
      <c r="B62" s="60" t="s">
        <v>66</v>
      </c>
      <c r="C62" s="61" t="s">
        <v>12</v>
      </c>
      <c r="D62" s="14">
        <v>2</v>
      </c>
      <c r="E62" s="62">
        <v>59084.75</v>
      </c>
      <c r="F62" s="54">
        <f t="shared" si="2"/>
        <v>118169.5</v>
      </c>
    </row>
    <row r="63" spans="1:6" ht="25.5">
      <c r="A63" s="24">
        <v>7</v>
      </c>
      <c r="B63" s="60" t="s">
        <v>67</v>
      </c>
      <c r="C63" s="61" t="s">
        <v>12</v>
      </c>
      <c r="D63" s="14">
        <v>2</v>
      </c>
      <c r="E63" s="62">
        <v>3267.78</v>
      </c>
      <c r="F63" s="54">
        <f t="shared" si="2"/>
        <v>6535.56</v>
      </c>
    </row>
    <row r="64" spans="1:6" ht="12.75">
      <c r="A64" s="24">
        <v>8</v>
      </c>
      <c r="B64" s="60" t="s">
        <v>68</v>
      </c>
      <c r="C64" s="61" t="s">
        <v>12</v>
      </c>
      <c r="D64" s="14">
        <v>1</v>
      </c>
      <c r="E64" s="62">
        <v>7268.8</v>
      </c>
      <c r="F64" s="54">
        <f t="shared" si="2"/>
        <v>7268.8</v>
      </c>
    </row>
    <row r="65" spans="1:6" ht="12.75">
      <c r="A65" s="24">
        <v>9</v>
      </c>
      <c r="B65" s="60" t="s">
        <v>69</v>
      </c>
      <c r="C65" s="61" t="s">
        <v>12</v>
      </c>
      <c r="D65" s="14">
        <v>4</v>
      </c>
      <c r="E65" s="62">
        <v>8150</v>
      </c>
      <c r="F65" s="54">
        <f t="shared" si="2"/>
        <v>32600</v>
      </c>
    </row>
    <row r="66" spans="1:6" ht="12.75">
      <c r="A66" s="24">
        <v>10</v>
      </c>
      <c r="B66" s="60" t="s">
        <v>70</v>
      </c>
      <c r="C66" s="61" t="s">
        <v>12</v>
      </c>
      <c r="D66" s="14">
        <v>4</v>
      </c>
      <c r="E66" s="62">
        <v>712.71</v>
      </c>
      <c r="F66" s="54">
        <f t="shared" si="2"/>
        <v>2850.84</v>
      </c>
    </row>
    <row r="67" spans="1:6" ht="12.75">
      <c r="A67" s="24">
        <v>11</v>
      </c>
      <c r="B67" s="60" t="s">
        <v>71</v>
      </c>
      <c r="C67" s="61" t="s">
        <v>72</v>
      </c>
      <c r="D67" s="14">
        <v>10</v>
      </c>
      <c r="E67" s="54">
        <v>438.75</v>
      </c>
      <c r="F67" s="54">
        <f>D67*E67</f>
        <v>4387.5</v>
      </c>
    </row>
    <row r="68" spans="1:6" ht="12.75">
      <c r="A68" s="24">
        <v>12</v>
      </c>
      <c r="B68" s="60" t="s">
        <v>73</v>
      </c>
      <c r="C68" s="61" t="s">
        <v>74</v>
      </c>
      <c r="D68" s="14">
        <v>9</v>
      </c>
      <c r="E68" s="54">
        <v>758.47</v>
      </c>
      <c r="F68" s="54">
        <v>4671.2</v>
      </c>
    </row>
    <row r="69" spans="1:6" ht="12.75">
      <c r="A69" s="24">
        <v>13</v>
      </c>
      <c r="B69" s="60" t="s">
        <v>75</v>
      </c>
      <c r="C69" s="61" t="s">
        <v>21</v>
      </c>
      <c r="D69" s="14">
        <v>2</v>
      </c>
      <c r="E69" s="54">
        <v>615</v>
      </c>
      <c r="F69" s="54">
        <f aca="true" t="shared" si="3" ref="F69:F76">D69*E69</f>
        <v>1230</v>
      </c>
    </row>
    <row r="70" spans="1:6" ht="12.75">
      <c r="A70" s="24">
        <v>14</v>
      </c>
      <c r="B70" s="60" t="s">
        <v>76</v>
      </c>
      <c r="C70" s="61" t="s">
        <v>72</v>
      </c>
      <c r="D70" s="14">
        <v>6</v>
      </c>
      <c r="E70" s="54">
        <v>1932.64</v>
      </c>
      <c r="F70" s="54">
        <f t="shared" si="3"/>
        <v>11595.84</v>
      </c>
    </row>
    <row r="71" spans="1:6" ht="12.75">
      <c r="A71" s="24">
        <v>15</v>
      </c>
      <c r="B71" s="60" t="s">
        <v>77</v>
      </c>
      <c r="C71" s="61" t="s">
        <v>72</v>
      </c>
      <c r="D71" s="14">
        <v>10</v>
      </c>
      <c r="E71" s="54">
        <v>203.39</v>
      </c>
      <c r="F71" s="54">
        <f t="shared" si="3"/>
        <v>2033.8999999999999</v>
      </c>
    </row>
    <row r="72" spans="1:6" ht="12.75">
      <c r="A72" s="24">
        <v>16</v>
      </c>
      <c r="B72" s="60" t="s">
        <v>68</v>
      </c>
      <c r="C72" s="61" t="s">
        <v>12</v>
      </c>
      <c r="D72" s="14">
        <v>1</v>
      </c>
      <c r="E72" s="54">
        <v>6292.34</v>
      </c>
      <c r="F72" s="54">
        <f t="shared" si="3"/>
        <v>6292.34</v>
      </c>
    </row>
    <row r="73" spans="1:7" ht="12.75">
      <c r="A73" s="24">
        <v>17</v>
      </c>
      <c r="B73" s="55" t="s">
        <v>78</v>
      </c>
      <c r="C73" s="56" t="s">
        <v>79</v>
      </c>
      <c r="D73" s="57">
        <v>500</v>
      </c>
      <c r="E73" s="59">
        <v>50.05</v>
      </c>
      <c r="F73" s="59">
        <f t="shared" si="3"/>
        <v>25025</v>
      </c>
      <c r="G73" s="63"/>
    </row>
    <row r="74" spans="1:7" ht="12.75">
      <c r="A74" s="24">
        <v>18</v>
      </c>
      <c r="B74" s="55" t="s">
        <v>80</v>
      </c>
      <c r="C74" s="56" t="s">
        <v>12</v>
      </c>
      <c r="D74" s="57">
        <v>19</v>
      </c>
      <c r="E74" s="59">
        <v>4700</v>
      </c>
      <c r="F74" s="59">
        <f t="shared" si="3"/>
        <v>89300</v>
      </c>
      <c r="G74" s="63"/>
    </row>
    <row r="75" spans="1:7" ht="12.75">
      <c r="A75" s="64">
        <v>19</v>
      </c>
      <c r="B75" s="55" t="s">
        <v>81</v>
      </c>
      <c r="C75" s="56" t="s">
        <v>12</v>
      </c>
      <c r="D75" s="57">
        <v>1</v>
      </c>
      <c r="E75" s="59">
        <v>4700</v>
      </c>
      <c r="F75" s="59">
        <f t="shared" si="3"/>
        <v>4700</v>
      </c>
      <c r="G75" s="65"/>
    </row>
    <row r="76" spans="1:7" ht="12.75">
      <c r="A76" s="64">
        <v>19</v>
      </c>
      <c r="B76" s="55" t="s">
        <v>81</v>
      </c>
      <c r="C76" s="56" t="s">
        <v>12</v>
      </c>
      <c r="D76" s="57">
        <v>2</v>
      </c>
      <c r="E76" s="59">
        <v>902754.24</v>
      </c>
      <c r="F76" s="59">
        <f t="shared" si="3"/>
        <v>1805508.48</v>
      </c>
      <c r="G76" s="65"/>
    </row>
    <row r="77" spans="1:7" ht="24" customHeight="1">
      <c r="A77" s="37" t="s">
        <v>82</v>
      </c>
      <c r="B77" s="37"/>
      <c r="C77" s="37"/>
      <c r="D77" s="37"/>
      <c r="E77" s="37"/>
      <c r="F77" s="66">
        <f>SUM(F57:F76)</f>
        <v>2256744.65</v>
      </c>
      <c r="G77" s="67"/>
    </row>
    <row r="78" spans="1:6" ht="17.25" customHeight="1">
      <c r="A78" s="68" t="s">
        <v>83</v>
      </c>
      <c r="B78" s="69"/>
      <c r="C78" s="69"/>
      <c r="D78" s="69"/>
      <c r="E78" s="70"/>
      <c r="F78" s="71">
        <f>SUM(F77,F55,F20)</f>
        <v>2903768.47283</v>
      </c>
    </row>
    <row r="79" spans="1:6" ht="17.25" customHeight="1">
      <c r="A79" s="68" t="s">
        <v>84</v>
      </c>
      <c r="B79" s="69"/>
      <c r="C79" s="69"/>
      <c r="D79" s="69"/>
      <c r="E79" s="70"/>
      <c r="F79" s="71">
        <f>F78/100*118</f>
        <v>3426446.7979393997</v>
      </c>
    </row>
    <row r="84" ht="12.75">
      <c r="B84" s="2" t="s">
        <v>85</v>
      </c>
    </row>
  </sheetData>
  <sheetProtection/>
  <mergeCells count="15">
    <mergeCell ref="A77:E77"/>
    <mergeCell ref="A78:E78"/>
    <mergeCell ref="A79:E79"/>
    <mergeCell ref="A7:B7"/>
    <mergeCell ref="A20:E20"/>
    <mergeCell ref="A25:B25"/>
    <mergeCell ref="A55:E55"/>
    <mergeCell ref="A56:F56"/>
    <mergeCell ref="G75:G76"/>
    <mergeCell ref="A4:A5"/>
    <mergeCell ref="B4:B5"/>
    <mergeCell ref="C4:C5"/>
    <mergeCell ref="D4:D5"/>
    <mergeCell ref="E4:F4"/>
    <mergeCell ref="A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2018-02-19T08:36:07Z</dcterms:created>
  <dcterms:modified xsi:type="dcterms:W3CDTF">2018-02-19T08:38:30Z</dcterms:modified>
  <cp:category/>
  <cp:version/>
  <cp:contentType/>
  <cp:contentStatus/>
</cp:coreProperties>
</file>